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.3_ФХД" sheetId="1" r:id="rId1"/>
  </sheets>
  <definedNames/>
  <calcPr fullCalcOnLoad="1"/>
</workbook>
</file>

<file path=xl/sharedStrings.xml><?xml version="1.0" encoding="utf-8"?>
<sst xmlns="http://schemas.openxmlformats.org/spreadsheetml/2006/main" count="118" uniqueCount="88">
  <si>
    <t>Приложение №3 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</si>
  <si>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 xml:space="preserve">СТАНДАРТЫ РАСКРЫТИЯ ИНФОРМАЦИИ </t>
  </si>
  <si>
    <t>В СФЕРЕ ХОЛОДНОГО ВОДОСНАБЖЕНИЯ</t>
  </si>
  <si>
    <t>МУП « Коммунсервис» Костромского района</t>
  </si>
  <si>
    <t xml:space="preserve"> (наименование организации)</t>
  </si>
  <si>
    <t>ИНН</t>
  </si>
  <si>
    <t>КПП</t>
  </si>
  <si>
    <t>Форма №3</t>
  </si>
  <si>
    <t xml:space="preserve"> Основные показателях финансово-хозяйственной деятельности в сфере холодного водоснабжения</t>
  </si>
  <si>
    <t>№ п/п</t>
  </si>
  <si>
    <t>Наименование показателей</t>
  </si>
  <si>
    <t>единица измрений</t>
  </si>
  <si>
    <t>2012 год</t>
  </si>
  <si>
    <t>план</t>
  </si>
  <si>
    <t>факт</t>
  </si>
  <si>
    <t>1.</t>
  </si>
  <si>
    <t>Вид регулируемой деятельности (поставка,подъем,очистка, транспортировка)</t>
  </si>
  <si>
    <t>2.</t>
  </si>
  <si>
    <t>Выручка от регулируемой деятельности</t>
  </si>
  <si>
    <t>тыс.руб.</t>
  </si>
  <si>
    <t>3.</t>
  </si>
  <si>
    <t>Полная себестоимость оказываемых услуг (  с учетом затрат на холодную воду для целей горячего водоснабжения )</t>
  </si>
  <si>
    <t>в том числе:</t>
  </si>
  <si>
    <t>3.1.</t>
  </si>
  <si>
    <t>Расходы на оплату покупной воды, приобретаемой от других организаций для последующей передачи потребителям</t>
  </si>
  <si>
    <t>3.2.</t>
  </si>
  <si>
    <t>Затраты на покупную электрическую энергию</t>
  </si>
  <si>
    <t>Объем энергии</t>
  </si>
  <si>
    <t>тыс.кВт.ч.</t>
  </si>
  <si>
    <t>Средневзвешенная стоимость</t>
  </si>
  <si>
    <t>руб./кВт.ч.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</si>
  <si>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</si>
  <si>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</si>
  <si>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</si>
  <si>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</si>
  <si>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</si>
  <si>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</si>
  <si>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</si>
  <si>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 и аренду имущества</t>
  </si>
  <si>
    <t>3.7.</t>
  </si>
  <si>
    <t>Общепроизводственные (цеховые) расходы</t>
  </si>
  <si>
    <t>расходы на оплату труда и отчисления на социальные нужды</t>
  </si>
  <si>
    <t>3.8.</t>
  </si>
  <si>
    <t>Общехозяйственные (управленческие) расходы</t>
  </si>
  <si>
    <t>3.9.</t>
  </si>
  <si>
    <t>Расходы на ремонт (капитальный и текущий) основных средств</t>
  </si>
  <si>
    <t>3.10.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</si>
  <si>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</si>
  <si>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3 11</t>
  </si>
  <si>
    <t>Проведение аварийно восстановительных работ</t>
  </si>
  <si>
    <t>тыс. руб.</t>
  </si>
  <si>
    <t>3 12</t>
  </si>
  <si>
    <t>Прочие прямые расходы ( включая отчисления на энергосбережение)</t>
  </si>
  <si>
    <t>тыс руб.</t>
  </si>
  <si>
    <t>Себестоимость оказываемых услуг сторонним потребителям</t>
  </si>
  <si>
    <t xml:space="preserve">Валовая прибыль от продажи товаров и услуг по регулируемому виду деятельности </t>
  </si>
  <si>
    <t>Чистая прибыль от регулируемого вида деятельности,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</si>
  <si>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водоснабжения</t>
  </si>
  <si>
    <t>Объем поднятой воды</t>
  </si>
  <si>
    <t>тыс.куб.м.</t>
  </si>
  <si>
    <t>Объем покупной воды</t>
  </si>
  <si>
    <t>Объем воды, пропущенный через очистные сооружения</t>
  </si>
  <si>
    <t>10.</t>
  </si>
  <si>
    <t>Объем отпущенной потребителям холодной воды</t>
  </si>
  <si>
    <t>по приборам учета</t>
  </si>
  <si>
    <t>по нормативам потребления</t>
  </si>
  <si>
    <t>11.</t>
  </si>
  <si>
    <t>Потери воды в сетях</t>
  </si>
  <si>
    <t>12.</t>
  </si>
  <si>
    <t>Протяженность водопроводных сетей (в однотрубном исчислении)</t>
  </si>
  <si>
    <t>км.</t>
  </si>
  <si>
    <t>Количество скважин</t>
  </si>
  <si>
    <t>шт.</t>
  </si>
  <si>
    <t>Количество подкачивающих насосных станций</t>
  </si>
  <si>
    <t>13.</t>
  </si>
  <si>
    <t>Среднесписочная численность основного производственного персонала</t>
  </si>
  <si>
    <t>чел.</t>
  </si>
  <si>
    <t>14.</t>
  </si>
  <si>
    <t xml:space="preserve">Удельный расход электрической энергии на подачу воды в сеть </t>
  </si>
  <si>
    <t>Квт-ч/куб.м</t>
  </si>
  <si>
    <t>15.</t>
  </si>
  <si>
    <t>Расход воды на собственные нужды</t>
  </si>
  <si>
    <t>%</t>
  </si>
  <si>
    <t>16.</t>
  </si>
  <si>
    <t>Показатель использования производственных объектов (по объему перекачки) по отношению к пиковому дню отчетного года</t>
  </si>
  <si>
    <t>17.</t>
  </si>
  <si>
    <t>Изменение стоимости основных фондов, в том числе за счет ввода (вывода) их из эксплуатации</t>
  </si>
  <si>
    <t>х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</si>
</sst>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0"/>
    <numFmt numFmtId="166" formatCode="DD/MMM"/>
    <numFmt numFmtId="167" formatCode="DD/MM/YY"/>
    <numFmt numFmtId="168" formatCode="0.00"/>
    <numFmt numFmtId="169" formatCode="0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/>
    </xf>
    <xf numFmtId="164" fontId="0" fillId="2" borderId="0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right" vertical="center" wrapText="1"/>
    </xf>
    <xf numFmtId="164" fontId="0" fillId="0" borderId="2" xfId="0" applyFill="1" applyBorder="1" applyAlignment="1">
      <alignment/>
    </xf>
    <xf numFmtId="164" fontId="0" fillId="0" borderId="0" xfId="0" applyAlignment="1">
      <alignment horizontal="right"/>
    </xf>
    <xf numFmtId="164" fontId="3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 vertical="center" wrapText="1"/>
    </xf>
    <xf numFmtId="164" fontId="0" fillId="0" borderId="0" xfId="0" applyFill="1" applyBorder="1" applyAlignment="1">
      <alignment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wrapText="1"/>
    </xf>
    <xf numFmtId="164" fontId="0" fillId="0" borderId="2" xfId="0" applyFont="1" applyFill="1" applyBorder="1" applyAlignment="1">
      <alignment horizontal="center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wrapText="1"/>
    </xf>
    <xf numFmtId="164" fontId="0" fillId="0" borderId="4" xfId="0" applyFont="1" applyBorder="1" applyAlignment="1">
      <alignment horizontal="center" wrapText="1"/>
    </xf>
    <xf numFmtId="164" fontId="0" fillId="0" borderId="4" xfId="0" applyFill="1" applyBorder="1" applyAlignment="1">
      <alignment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2" xfId="21" applyFont="1" applyFill="1" applyBorder="1" applyAlignment="1" applyProtection="1">
      <alignment vertical="center" wrapText="1"/>
      <protection/>
    </xf>
    <xf numFmtId="164" fontId="5" fillId="0" borderId="2" xfId="21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Font="1" applyBorder="1" applyAlignment="1">
      <alignment horizontal="center" vertical="center"/>
    </xf>
    <xf numFmtId="164" fontId="1" fillId="2" borderId="2" xfId="20" applyFont="1" applyFill="1" applyBorder="1" applyAlignment="1" applyProtection="1">
      <alignment vertical="center" wrapText="1"/>
      <protection/>
    </xf>
    <xf numFmtId="164" fontId="5" fillId="2" borderId="2" xfId="20" applyFont="1" applyFill="1" applyBorder="1" applyAlignment="1" applyProtection="1">
      <alignment horizontal="center" vertical="center" wrapText="1"/>
      <protection/>
    </xf>
    <xf numFmtId="167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/>
    </xf>
    <xf numFmtId="164" fontId="0" fillId="0" borderId="2" xfId="0" applyFont="1" applyFill="1" applyBorder="1" applyAlignment="1">
      <alignment wrapText="1"/>
    </xf>
    <xf numFmtId="164" fontId="0" fillId="0" borderId="2" xfId="0" applyNumberFormat="1" applyFont="1" applyBorder="1" applyAlignment="1">
      <alignment/>
    </xf>
    <xf numFmtId="168" fontId="0" fillId="0" borderId="5" xfId="0" applyNumberFormat="1" applyBorder="1" applyAlignment="1">
      <alignment/>
    </xf>
    <xf numFmtId="164" fontId="0" fillId="0" borderId="2" xfId="0" applyFont="1" applyBorder="1" applyAlignment="1">
      <alignment horizontal="center"/>
    </xf>
    <xf numFmtId="169" fontId="0" fillId="0" borderId="2" xfId="0" applyNumberFormat="1" applyBorder="1" applyAlignment="1">
      <alignment horizontal="right"/>
    </xf>
    <xf numFmtId="164" fontId="0" fillId="0" borderId="4" xfId="0" applyFont="1" applyFill="1" applyBorder="1" applyAlignment="1">
      <alignment wrapText="1"/>
    </xf>
    <xf numFmtId="164" fontId="0" fillId="0" borderId="6" xfId="0" applyFont="1" applyFill="1" applyBorder="1" applyAlignment="1">
      <alignment horizontal="center" wrapText="1"/>
    </xf>
    <xf numFmtId="164" fontId="0" fillId="0" borderId="6" xfId="0" applyFont="1" applyBorder="1" applyAlignment="1">
      <alignment horizontal="center" vertical="center"/>
    </xf>
    <xf numFmtId="164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Вода" xfId="20"/>
    <cellStyle name="Обычный_Тепло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tabSelected="1" workbookViewId="0" topLeftCell="A37">
      <selection activeCell="D44" sqref="D44"/>
    </sheetView>
  </sheetViews>
  <sheetFormatPr defaultColWidth="9.00390625" defaultRowHeight="12.75"/>
  <cols>
    <col min="1" max="1" width="8.375" style="0" customWidth="1"/>
    <col min="2" max="2" width="69.25390625" style="0" customWidth="1"/>
    <col min="3" max="3" width="11.25390625" style="1" customWidth="1"/>
    <col min="4" max="4" width="16.375" style="0" customWidth="1"/>
    <col min="5" max="5" width="16.50390625" style="0" customWidth="1"/>
  </cols>
  <sheetData>
    <row r="2" spans="4:5" ht="74.25" customHeight="1">
      <c r="D2" s="2" t="s">
        <v>0</v>
      </c>
      <c r="E2" s="2"/>
    </row>
    <row r="3" spans="4:5" ht="14.25">
      <c r="D3" s="3"/>
      <c r="E3" s="3"/>
    </row>
    <row r="4" spans="1:5" ht="14.25">
      <c r="A4" s="4" t="s">
        <v>1</v>
      </c>
      <c r="B4" s="4"/>
      <c r="C4" s="4"/>
      <c r="D4" s="4"/>
      <c r="E4" s="4"/>
    </row>
    <row r="5" spans="1:5" ht="14.25">
      <c r="A5" s="4" t="s">
        <v>2</v>
      </c>
      <c r="B5" s="4"/>
      <c r="C5" s="4"/>
      <c r="D5" s="4"/>
      <c r="E5" s="4"/>
    </row>
    <row r="6" spans="1:5" ht="13.5" customHeight="1">
      <c r="A6" s="4"/>
      <c r="B6" s="4"/>
      <c r="C6" s="4"/>
      <c r="D6" s="4"/>
      <c r="E6" s="3"/>
    </row>
    <row r="7" spans="1:5" ht="13.5" customHeight="1">
      <c r="A7" s="5"/>
      <c r="B7" s="6" t="s">
        <v>3</v>
      </c>
      <c r="C7" s="6"/>
      <c r="D7" s="6"/>
      <c r="E7" s="3"/>
    </row>
    <row r="8" spans="1:5" ht="14.25" customHeight="1">
      <c r="A8" s="5" t="s">
        <v>4</v>
      </c>
      <c r="B8" s="5"/>
      <c r="C8" s="5"/>
      <c r="D8" s="5"/>
      <c r="E8" s="5"/>
    </row>
    <row r="9" spans="1:5" ht="14.25">
      <c r="A9" s="7"/>
      <c r="B9" s="8" t="s">
        <v>5</v>
      </c>
      <c r="C9" s="5"/>
      <c r="D9" s="9">
        <v>4414010201</v>
      </c>
      <c r="E9" s="9"/>
    </row>
    <row r="10" spans="1:5" ht="14.25">
      <c r="A10" s="7"/>
      <c r="B10" s="8" t="s">
        <v>6</v>
      </c>
      <c r="C10" s="5"/>
      <c r="D10" s="9">
        <v>441401001</v>
      </c>
      <c r="E10" s="9"/>
    </row>
    <row r="11" spans="4:5" ht="14.25">
      <c r="D11" s="3"/>
      <c r="E11" s="3"/>
    </row>
    <row r="12" spans="4:6" ht="17.25">
      <c r="D12" s="10"/>
      <c r="E12" s="11" t="s">
        <v>7</v>
      </c>
      <c r="F12" s="10"/>
    </row>
    <row r="13" ht="37.5" customHeight="1">
      <c r="E13" s="10"/>
    </row>
    <row r="14" spans="1:5" ht="14.25" customHeight="1">
      <c r="A14" s="12" t="s">
        <v>8</v>
      </c>
      <c r="B14" s="12"/>
      <c r="C14" s="12"/>
      <c r="D14" s="12"/>
      <c r="E14" s="12"/>
    </row>
    <row r="15" ht="14.25">
      <c r="E15" s="10"/>
    </row>
    <row r="16" spans="1:5" ht="13.5" customHeight="1">
      <c r="A16" s="13"/>
      <c r="B16" s="14"/>
      <c r="C16" s="13"/>
      <c r="D16" s="13"/>
      <c r="E16" s="15"/>
    </row>
    <row r="17" spans="1:5" ht="14.25" customHeight="1">
      <c r="A17" s="16" t="s">
        <v>9</v>
      </c>
      <c r="B17" s="16" t="s">
        <v>10</v>
      </c>
      <c r="C17" s="16" t="s">
        <v>11</v>
      </c>
      <c r="D17" s="16" t="s">
        <v>12</v>
      </c>
      <c r="E17" s="16"/>
    </row>
    <row r="18" spans="1:5" ht="14.25">
      <c r="A18" s="16"/>
      <c r="B18" s="16"/>
      <c r="C18" s="16"/>
      <c r="D18" s="17" t="s">
        <v>13</v>
      </c>
      <c r="E18" s="18" t="s">
        <v>14</v>
      </c>
    </row>
    <row r="19" spans="1:5" ht="14.25">
      <c r="A19" s="19" t="s">
        <v>15</v>
      </c>
      <c r="B19" s="20" t="s">
        <v>16</v>
      </c>
      <c r="C19" s="21"/>
      <c r="D19" s="20"/>
      <c r="E19" s="22"/>
    </row>
    <row r="20" spans="1:5" ht="14.25">
      <c r="A20" s="23" t="s">
        <v>17</v>
      </c>
      <c r="B20" s="24" t="s">
        <v>18</v>
      </c>
      <c r="C20" s="25" t="s">
        <v>19</v>
      </c>
      <c r="D20" s="26">
        <v>33652</v>
      </c>
      <c r="E20" s="27">
        <f>23528.13+6172.64</f>
        <v>29700.77</v>
      </c>
    </row>
    <row r="21" spans="1:5" ht="26.25">
      <c r="A21" s="23" t="s">
        <v>20</v>
      </c>
      <c r="B21" s="24" t="s">
        <v>21</v>
      </c>
      <c r="C21" s="25" t="s">
        <v>19</v>
      </c>
      <c r="D21" s="26">
        <v>35202.88</v>
      </c>
      <c r="E21" s="27">
        <v>32845.98</v>
      </c>
    </row>
    <row r="22" spans="1:5" ht="14.25">
      <c r="A22" s="23"/>
      <c r="B22" s="24" t="s">
        <v>22</v>
      </c>
      <c r="C22" s="25"/>
      <c r="D22" s="24"/>
      <c r="E22" s="27"/>
    </row>
    <row r="23" spans="1:5" ht="26.25">
      <c r="A23" s="23" t="s">
        <v>23</v>
      </c>
      <c r="B23" s="24" t="s">
        <v>24</v>
      </c>
      <c r="C23" s="25" t="s">
        <v>19</v>
      </c>
      <c r="D23" s="24">
        <v>3066.21</v>
      </c>
      <c r="E23" s="27">
        <v>2412.72</v>
      </c>
    </row>
    <row r="24" spans="1:5" ht="14.25">
      <c r="A24" s="23" t="s">
        <v>25</v>
      </c>
      <c r="B24" s="28" t="s">
        <v>26</v>
      </c>
      <c r="C24" s="29" t="s">
        <v>19</v>
      </c>
      <c r="D24" s="30">
        <v>8107.19</v>
      </c>
      <c r="E24" s="31">
        <v>7277.79</v>
      </c>
    </row>
    <row r="25" spans="1:5" ht="14.25">
      <c r="A25" s="23"/>
      <c r="B25" s="28" t="s">
        <v>27</v>
      </c>
      <c r="C25" s="29" t="s">
        <v>28</v>
      </c>
      <c r="D25" s="32">
        <v>1974.6</v>
      </c>
      <c r="E25" s="31">
        <f>2218.22-287.14</f>
        <v>1931.08</v>
      </c>
    </row>
    <row r="26" spans="1:5" ht="14.25">
      <c r="A26" s="23"/>
      <c r="B26" s="28" t="s">
        <v>29</v>
      </c>
      <c r="C26" s="29" t="s">
        <v>30</v>
      </c>
      <c r="D26" s="33">
        <f>D24/D25</f>
        <v>4.105737870961208</v>
      </c>
      <c r="E26" s="34">
        <f>E24/E25</f>
        <v>3.7687667004992025</v>
      </c>
    </row>
    <row r="27" spans="1:5" ht="14.25">
      <c r="A27" s="35" t="s">
        <v>31</v>
      </c>
      <c r="B27" s="36" t="s">
        <v>32</v>
      </c>
      <c r="C27" s="37" t="s">
        <v>19</v>
      </c>
      <c r="D27" s="30">
        <v>11.41</v>
      </c>
      <c r="E27" s="31">
        <v>5.28</v>
      </c>
    </row>
    <row r="28" spans="1:5" ht="14.25">
      <c r="A28" s="23" t="s">
        <v>33</v>
      </c>
      <c r="B28" s="24" t="s">
        <v>34</v>
      </c>
      <c r="C28" s="25" t="s">
        <v>19</v>
      </c>
      <c r="D28" s="30">
        <v>5047.91</v>
      </c>
      <c r="E28" s="31">
        <v>4973.89</v>
      </c>
    </row>
    <row r="29" spans="1:5" ht="14.25">
      <c r="A29" s="23" t="s">
        <v>35</v>
      </c>
      <c r="B29" s="24" t="s">
        <v>36</v>
      </c>
      <c r="C29" s="25" t="s">
        <v>19</v>
      </c>
      <c r="D29" s="30">
        <v>1524.47</v>
      </c>
      <c r="E29" s="31">
        <v>1466.13</v>
      </c>
    </row>
    <row r="30" spans="1:5" ht="26.25">
      <c r="A30" s="23" t="s">
        <v>37</v>
      </c>
      <c r="B30" s="24" t="s">
        <v>38</v>
      </c>
      <c r="C30" s="25" t="s">
        <v>19</v>
      </c>
      <c r="D30" s="30">
        <v>1195.89</v>
      </c>
      <c r="E30" s="31">
        <v>1165.92</v>
      </c>
    </row>
    <row r="31" spans="1:5" ht="14.25">
      <c r="A31" s="23" t="s">
        <v>39</v>
      </c>
      <c r="B31" s="24" t="s">
        <v>40</v>
      </c>
      <c r="C31" s="25" t="s">
        <v>19</v>
      </c>
      <c r="D31" s="30">
        <v>3982.8</v>
      </c>
      <c r="E31" s="31">
        <v>3949.64</v>
      </c>
    </row>
    <row r="32" spans="1:5" ht="14.25">
      <c r="A32" s="23"/>
      <c r="B32" s="24" t="s">
        <v>22</v>
      </c>
      <c r="C32" s="25"/>
      <c r="D32" s="30"/>
      <c r="E32" s="31"/>
    </row>
    <row r="33" spans="1:5" ht="14.25">
      <c r="A33" s="23"/>
      <c r="B33" s="24" t="s">
        <v>41</v>
      </c>
      <c r="C33" s="25" t="s">
        <v>19</v>
      </c>
      <c r="D33" s="30">
        <v>1009.41</v>
      </c>
      <c r="E33" s="31">
        <v>591.78</v>
      </c>
    </row>
    <row r="34" spans="1:5" ht="14.25">
      <c r="A34" s="23" t="s">
        <v>42</v>
      </c>
      <c r="B34" s="24" t="s">
        <v>43</v>
      </c>
      <c r="C34" s="25" t="s">
        <v>19</v>
      </c>
      <c r="D34" s="30">
        <v>2507.74</v>
      </c>
      <c r="E34" s="31">
        <v>2722.33</v>
      </c>
    </row>
    <row r="35" spans="1:5" ht="14.25">
      <c r="A35" s="23"/>
      <c r="B35" s="24" t="s">
        <v>22</v>
      </c>
      <c r="C35" s="25"/>
      <c r="D35" s="30"/>
      <c r="E35" s="31"/>
    </row>
    <row r="36" spans="1:5" ht="14.25">
      <c r="A36" s="23"/>
      <c r="B36" s="24" t="s">
        <v>41</v>
      </c>
      <c r="C36" s="25" t="s">
        <v>19</v>
      </c>
      <c r="D36" s="32">
        <v>1882.8</v>
      </c>
      <c r="E36" s="31">
        <v>2062.26</v>
      </c>
    </row>
    <row r="37" spans="1:5" ht="14.25">
      <c r="A37" s="23" t="s">
        <v>44</v>
      </c>
      <c r="B37" s="24" t="s">
        <v>45</v>
      </c>
      <c r="C37" s="25" t="s">
        <v>19</v>
      </c>
      <c r="D37" s="32">
        <v>0</v>
      </c>
      <c r="E37" s="31">
        <f>1600.22-2.09</f>
        <v>1598.13</v>
      </c>
    </row>
    <row r="38" spans="1:5" ht="38.25">
      <c r="A38" s="23" t="s">
        <v>46</v>
      </c>
      <c r="B38" s="24" t="s">
        <v>47</v>
      </c>
      <c r="C38" s="25" t="s">
        <v>19</v>
      </c>
      <c r="D38" s="30">
        <v>0</v>
      </c>
      <c r="E38" s="31">
        <v>2.09</v>
      </c>
    </row>
    <row r="39" spans="1:5" ht="14.25">
      <c r="A39" s="38" t="s">
        <v>48</v>
      </c>
      <c r="B39" s="24" t="s">
        <v>49</v>
      </c>
      <c r="C39" s="25" t="s">
        <v>50</v>
      </c>
      <c r="D39" s="30">
        <v>1782.93</v>
      </c>
      <c r="E39" s="31">
        <v>2826.79</v>
      </c>
    </row>
    <row r="40" spans="1:5" ht="14.25">
      <c r="A40" s="23" t="s">
        <v>51</v>
      </c>
      <c r="B40" s="24" t="s">
        <v>52</v>
      </c>
      <c r="C40" s="25" t="s">
        <v>53</v>
      </c>
      <c r="D40" s="32">
        <f>696.17+7280.16</f>
        <v>7976.33</v>
      </c>
      <c r="E40" s="31">
        <v>4445.27</v>
      </c>
    </row>
    <row r="41" spans="1:5" ht="14.25">
      <c r="A41" s="39">
        <v>4</v>
      </c>
      <c r="B41" s="24" t="s">
        <v>54</v>
      </c>
      <c r="C41" s="25" t="s">
        <v>50</v>
      </c>
      <c r="D41" s="32">
        <v>33477.02</v>
      </c>
      <c r="E41" s="31">
        <f>24865.4+6441.71</f>
        <v>31307.11</v>
      </c>
    </row>
    <row r="42" spans="1:5" ht="26.25">
      <c r="A42" s="39">
        <v>5</v>
      </c>
      <c r="B42" s="24" t="s">
        <v>55</v>
      </c>
      <c r="C42" s="25" t="s">
        <v>19</v>
      </c>
      <c r="D42" s="31">
        <f>D20-D41</f>
        <v>174.9800000000032</v>
      </c>
      <c r="E42" s="31">
        <f>E20-E41</f>
        <v>-1606.3400000000001</v>
      </c>
    </row>
    <row r="43" spans="1:5" ht="14.25">
      <c r="A43" s="23">
        <v>6</v>
      </c>
      <c r="B43" s="24" t="s">
        <v>56</v>
      </c>
      <c r="C43" s="25" t="s">
        <v>19</v>
      </c>
      <c r="D43" s="32">
        <v>174.98</v>
      </c>
      <c r="E43" s="31">
        <v>0</v>
      </c>
    </row>
    <row r="44" spans="1:5" ht="38.25">
      <c r="A44" s="23"/>
      <c r="B44" s="24" t="s">
        <v>57</v>
      </c>
      <c r="C44" s="25" t="s">
        <v>19</v>
      </c>
      <c r="D44" s="30">
        <v>0</v>
      </c>
      <c r="E44" s="31">
        <v>0</v>
      </c>
    </row>
    <row r="45" spans="1:5" ht="14.25">
      <c r="A45" s="23">
        <v>7</v>
      </c>
      <c r="B45" s="24" t="s">
        <v>58</v>
      </c>
      <c r="C45" s="25" t="s">
        <v>59</v>
      </c>
      <c r="D45" s="30">
        <v>1305.06</v>
      </c>
      <c r="E45" s="31">
        <v>1163</v>
      </c>
    </row>
    <row r="46" spans="1:5" ht="14.25">
      <c r="A46" s="23">
        <v>8</v>
      </c>
      <c r="B46" s="24" t="s">
        <v>60</v>
      </c>
      <c r="C46" s="25" t="s">
        <v>59</v>
      </c>
      <c r="D46" s="30">
        <v>195.14</v>
      </c>
      <c r="E46" s="31">
        <v>154.7</v>
      </c>
    </row>
    <row r="47" spans="1:5" ht="14.25">
      <c r="A47" s="23">
        <v>9</v>
      </c>
      <c r="B47" s="24" t="s">
        <v>61</v>
      </c>
      <c r="C47" s="25" t="s">
        <v>59</v>
      </c>
      <c r="D47" s="32">
        <v>112</v>
      </c>
      <c r="E47" s="31">
        <v>75.3</v>
      </c>
    </row>
    <row r="48" spans="1:5" ht="14.25">
      <c r="A48" s="23" t="s">
        <v>62</v>
      </c>
      <c r="B48" s="24" t="s">
        <v>63</v>
      </c>
      <c r="C48" s="25" t="s">
        <v>59</v>
      </c>
      <c r="D48" s="30">
        <v>1440.34</v>
      </c>
      <c r="E48" s="31">
        <v>1286.9</v>
      </c>
    </row>
    <row r="49" spans="1:5" ht="14.25">
      <c r="A49" s="23"/>
      <c r="B49" s="24" t="s">
        <v>22</v>
      </c>
      <c r="C49" s="25"/>
      <c r="D49" s="30"/>
      <c r="E49" s="31"/>
    </row>
    <row r="50" spans="1:5" ht="14.25">
      <c r="A50" s="23"/>
      <c r="B50" s="24" t="s">
        <v>64</v>
      </c>
      <c r="C50" s="25" t="s">
        <v>59</v>
      </c>
      <c r="D50" s="32">
        <v>350</v>
      </c>
      <c r="E50" s="31">
        <v>373.5</v>
      </c>
    </row>
    <row r="51" spans="1:5" ht="14.25">
      <c r="A51" s="23"/>
      <c r="B51" s="24" t="s">
        <v>65</v>
      </c>
      <c r="C51" s="25" t="s">
        <v>59</v>
      </c>
      <c r="D51" s="32">
        <v>1090.34</v>
      </c>
      <c r="E51" s="31">
        <f>E48-E50</f>
        <v>913.4000000000001</v>
      </c>
    </row>
    <row r="52" spans="1:5" ht="14.25">
      <c r="A52" s="23" t="s">
        <v>66</v>
      </c>
      <c r="B52" s="24" t="s">
        <v>67</v>
      </c>
      <c r="C52" s="25" t="s">
        <v>59</v>
      </c>
      <c r="D52" s="32">
        <v>59.86</v>
      </c>
      <c r="E52" s="40">
        <v>30.8</v>
      </c>
    </row>
    <row r="53" spans="1:5" ht="14.25">
      <c r="A53" s="23" t="s">
        <v>68</v>
      </c>
      <c r="B53" s="24" t="s">
        <v>69</v>
      </c>
      <c r="C53" s="25" t="s">
        <v>70</v>
      </c>
      <c r="D53" s="30">
        <v>132.8</v>
      </c>
      <c r="E53" s="31">
        <v>132.8</v>
      </c>
    </row>
    <row r="54" spans="1:5" ht="14.25">
      <c r="A54" s="23"/>
      <c r="B54" s="24" t="s">
        <v>71</v>
      </c>
      <c r="C54" s="25" t="s">
        <v>72</v>
      </c>
      <c r="D54" s="30">
        <v>75</v>
      </c>
      <c r="E54" s="31">
        <v>75</v>
      </c>
    </row>
    <row r="55" spans="1:5" ht="14.25">
      <c r="A55" s="23"/>
      <c r="B55" s="24" t="s">
        <v>73</v>
      </c>
      <c r="C55" s="25" t="s">
        <v>72</v>
      </c>
      <c r="D55" s="30">
        <v>4</v>
      </c>
      <c r="E55" s="31">
        <v>4</v>
      </c>
    </row>
    <row r="56" spans="1:5" ht="14.25">
      <c r="A56" s="23" t="s">
        <v>74</v>
      </c>
      <c r="B56" s="41" t="s">
        <v>75</v>
      </c>
      <c r="C56" s="18" t="s">
        <v>76</v>
      </c>
      <c r="D56" s="30">
        <v>68.5</v>
      </c>
      <c r="E56" s="31">
        <v>67</v>
      </c>
    </row>
    <row r="57" spans="1:5" ht="14.25">
      <c r="A57" s="23" t="s">
        <v>77</v>
      </c>
      <c r="B57" s="41" t="s">
        <v>78</v>
      </c>
      <c r="C57" s="18" t="s">
        <v>79</v>
      </c>
      <c r="D57" s="42">
        <v>1.32</v>
      </c>
      <c r="E57" s="43">
        <f>1931.08/1317.7</f>
        <v>1.465492904302952</v>
      </c>
    </row>
    <row r="58" spans="1:5" ht="14.25">
      <c r="A58" s="44" t="s">
        <v>80</v>
      </c>
      <c r="B58" s="41" t="s">
        <v>81</v>
      </c>
      <c r="C58" s="18" t="s">
        <v>82</v>
      </c>
      <c r="D58" s="30">
        <v>0</v>
      </c>
      <c r="E58" s="45">
        <v>0</v>
      </c>
    </row>
    <row r="59" spans="1:5" ht="32.25" customHeight="1">
      <c r="A59" s="44" t="s">
        <v>83</v>
      </c>
      <c r="B59" s="41" t="s">
        <v>84</v>
      </c>
      <c r="C59" s="18" t="s">
        <v>82</v>
      </c>
      <c r="D59" s="30">
        <v>83</v>
      </c>
      <c r="E59" s="31">
        <v>75</v>
      </c>
    </row>
    <row r="60" spans="1:5" ht="26.25">
      <c r="A60" s="19" t="s">
        <v>85</v>
      </c>
      <c r="B60" s="46" t="s">
        <v>86</v>
      </c>
      <c r="C60" s="47" t="s">
        <v>19</v>
      </c>
      <c r="D60" s="48" t="s">
        <v>87</v>
      </c>
      <c r="E60" s="49">
        <v>0</v>
      </c>
    </row>
  </sheetData>
  <sheetProtection selectLockedCells="1" selectUnlockedCells="1"/>
  <mergeCells count="15">
    <mergeCell ref="D2:E2"/>
    <mergeCell ref="A4:E4"/>
    <mergeCell ref="A5:E5"/>
    <mergeCell ref="A6:D6"/>
    <mergeCell ref="B7:D7"/>
    <mergeCell ref="A8:E8"/>
    <mergeCell ref="D9:E9"/>
    <mergeCell ref="D10:E10"/>
    <mergeCell ref="A14:E14"/>
    <mergeCell ref="A17:A18"/>
    <mergeCell ref="B17:B18"/>
    <mergeCell ref="C17:C18"/>
    <mergeCell ref="D17:E17"/>
    <mergeCell ref="A24:A26"/>
    <mergeCell ref="A43:A44"/>
  </mergeCells>
  <printOptions/>
  <pageMargins left="0.7479166666666667" right="0.32013888888888886" top="0.7201388888888889" bottom="0.5597222222222222" header="0.5118055555555555" footer="0.3"/>
  <pageSetup fitToHeight="2" fitToWidth="1" horizontalDpi="300" verticalDpi="300" orientation="portrait" paperSize="9"/>
  <headerFooter alignWithMargins="0">
    <oddFooter>&amp;R&amp;F &amp;A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/>
  <cp:lastPrinted>2013-04-18T07:42:06Z</cp:lastPrinted>
  <dcterms:created xsi:type="dcterms:W3CDTF">2010-01-25T12:06:48Z</dcterms:created>
  <dcterms:modified xsi:type="dcterms:W3CDTF">2013-04-19T07:03:01Z</dcterms:modified>
  <cp:category/>
  <cp:version/>
  <cp:contentType/>
  <cp:contentStatus/>
  <cp:revision>62</cp:revision>
</cp:coreProperties>
</file>